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-LENOVO\Desktop\"/>
    </mc:Choice>
  </mc:AlternateContent>
  <bookViews>
    <workbookView xWindow="0" yWindow="0" windowWidth="28800" windowHeight="12435" activeTab="2"/>
  </bookViews>
  <sheets>
    <sheet name="scheda riprogrammazione" sheetId="1" r:id="rId1"/>
    <sheet name="totale ore da riprogrammare" sheetId="2" r:id="rId2"/>
    <sheet name="finanziamento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4" l="1"/>
  <c r="H22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3" i="4"/>
  <c r="E22" i="4" l="1"/>
  <c r="D22" i="4"/>
  <c r="C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H18" i="1" l="1"/>
  <c r="I18" i="1"/>
  <c r="I17" i="1"/>
  <c r="H17" i="1"/>
  <c r="I9" i="1"/>
  <c r="H9" i="1"/>
  <c r="I11" i="1"/>
  <c r="I12" i="1"/>
  <c r="I13" i="1"/>
  <c r="I14" i="1"/>
  <c r="I15" i="1"/>
  <c r="I16" i="1"/>
  <c r="H11" i="1"/>
  <c r="H12" i="1"/>
  <c r="H13" i="1"/>
  <c r="H14" i="1"/>
  <c r="H15" i="1"/>
  <c r="H16" i="1"/>
  <c r="H4" i="1"/>
  <c r="H5" i="1"/>
  <c r="H6" i="1"/>
  <c r="H7" i="1"/>
  <c r="H8" i="1"/>
  <c r="H3" i="1"/>
  <c r="I4" i="1"/>
  <c r="I5" i="1"/>
  <c r="I6" i="1"/>
  <c r="I7" i="1"/>
  <c r="I8" i="1"/>
  <c r="I3" i="1"/>
</calcChain>
</file>

<file path=xl/sharedStrings.xml><?xml version="1.0" encoding="utf-8"?>
<sst xmlns="http://schemas.openxmlformats.org/spreadsheetml/2006/main" count="97" uniqueCount="77">
  <si>
    <t>ore accoglienza e orientamento</t>
  </si>
  <si>
    <t>anno scolastico  2020/21 (docenza)</t>
  </si>
  <si>
    <t>anno scolastico  2020/21 (tutor)</t>
  </si>
  <si>
    <t>anno scolastico  2021/22 (docenza)</t>
  </si>
  <si>
    <t>anno scolastico  2021/22 (tutor)</t>
  </si>
  <si>
    <t>corsi</t>
  </si>
  <si>
    <t>ore</t>
  </si>
  <si>
    <t>Moduli formativi specifici (solo per livelli superiore B1)</t>
  </si>
  <si>
    <t xml:space="preserve">Corsi di formazione linguistica realizzati - livello alfa </t>
  </si>
  <si>
    <t xml:space="preserve">Corsi di formazione linguistica realizzati - livello pre-A1 </t>
  </si>
  <si>
    <t xml:space="preserve">Corsi di formazione linguistica realizzati - livello A1 </t>
  </si>
  <si>
    <t>Corsi di formazione linguistica realizzati - livello A2</t>
  </si>
  <si>
    <t xml:space="preserve">Corsi di formazione linguistica realizzati - livello B1 </t>
  </si>
  <si>
    <t xml:space="preserve">Ore di formazione linguistica erogate - livello alfa </t>
  </si>
  <si>
    <t xml:space="preserve">Ore di formazione linguistica erogate - livello pre-A1 </t>
  </si>
  <si>
    <t xml:space="preserve">Ore di formazione linguistica erogate - livello A1 </t>
  </si>
  <si>
    <t xml:space="preserve">Ore di formazione linguistica erogate - livello A2 </t>
  </si>
  <si>
    <t xml:space="preserve">Ore di formazione linguistica erogate - livello B1 </t>
  </si>
  <si>
    <t xml:space="preserve">Ore relative ai moduli formativi specifici erogate </t>
  </si>
  <si>
    <t>totale (celle con formula)</t>
  </si>
  <si>
    <r>
      <t xml:space="preserve">totale corsi </t>
    </r>
    <r>
      <rPr>
        <b/>
        <sz val="8"/>
        <color rgb="FF666666"/>
        <rFont val="Verdana"/>
        <family val="2"/>
      </rPr>
      <t>(celle con formula)</t>
    </r>
  </si>
  <si>
    <r>
      <t>corsi con tutor</t>
    </r>
    <r>
      <rPr>
        <b/>
        <sz val="8"/>
        <color rgb="FF666666"/>
        <rFont val="Verdana"/>
        <family val="2"/>
      </rPr>
      <t xml:space="preserve"> (celle con formula)</t>
    </r>
  </si>
  <si>
    <t>CODICE PARTNER</t>
  </si>
  <si>
    <t>PARTNER CPIA</t>
  </si>
  <si>
    <t>ORE ASSEGNATE</t>
  </si>
  <si>
    <t>ore da riprogrammare</t>
  </si>
  <si>
    <t>01</t>
  </si>
  <si>
    <t>C.P.I.A. - Bergamo</t>
  </si>
  <si>
    <t>02</t>
  </si>
  <si>
    <t xml:space="preserve">C.P.I.A. - Treviglio </t>
  </si>
  <si>
    <t>03</t>
  </si>
  <si>
    <t>C.P.I.A. - Gavardo</t>
  </si>
  <si>
    <t>04</t>
  </si>
  <si>
    <t>C.P.I.A. - Chiari</t>
  </si>
  <si>
    <t>05</t>
  </si>
  <si>
    <t>C.P.I.A. - Brescia</t>
  </si>
  <si>
    <t>06</t>
  </si>
  <si>
    <t>C.P.I.A. - Como</t>
  </si>
  <si>
    <t>07</t>
  </si>
  <si>
    <t>C.P.I.A. - Cremona</t>
  </si>
  <si>
    <t>08</t>
  </si>
  <si>
    <t>C.P.I.A. - LECCO - Fabrizio De André</t>
  </si>
  <si>
    <t>09</t>
  </si>
  <si>
    <t>C.P.I.A. - Lodi</t>
  </si>
  <si>
    <t>10</t>
  </si>
  <si>
    <t>C.P.I.A. - Monza</t>
  </si>
  <si>
    <t>11</t>
  </si>
  <si>
    <t>CPIA MILANO 2 - CINISELLO BALSAMO</t>
  </si>
  <si>
    <t>12</t>
  </si>
  <si>
    <t>CPIA MILANO SUD 3 ROZZANO  "MAESTRO ALBERTO MANZI"</t>
  </si>
  <si>
    <t>13</t>
  </si>
  <si>
    <t>CPIA MILANO 4 - LEGNANO</t>
  </si>
  <si>
    <t>14</t>
  </si>
  <si>
    <t>C.P.I.A. - 5 Milano</t>
  </si>
  <si>
    <t>15</t>
  </si>
  <si>
    <t>C.P.I.A. - Mantova</t>
  </si>
  <si>
    <t>16</t>
  </si>
  <si>
    <t>C.P.I.A. - Pavia</t>
  </si>
  <si>
    <t>17</t>
  </si>
  <si>
    <t>C.P.I.A. - Sondrio</t>
  </si>
  <si>
    <t>18</t>
  </si>
  <si>
    <t>C.P.I.A. - Gallarate</t>
  </si>
  <si>
    <t>19</t>
  </si>
  <si>
    <t>C.P.I.A. - Varese - "T. De Mauro"</t>
  </si>
  <si>
    <r>
      <t xml:space="preserve"> </t>
    </r>
    <r>
      <rPr>
        <b/>
        <sz val="14"/>
        <color rgb="FFFF0000"/>
        <rFont val="Calibri"/>
        <family val="2"/>
      </rPr>
      <t>RIPROGRAMMAZIONE CPIA ….....</t>
    </r>
  </si>
  <si>
    <t>ANNO SCOLASTICO 2022/2023 solo SETTEMBRE</t>
  </si>
  <si>
    <t>CORSI/ORE CON MEDIATORE</t>
  </si>
  <si>
    <t>CORSI/ORE  CON BABYSITTER</t>
  </si>
  <si>
    <t>CORSI/ORE DAD</t>
  </si>
  <si>
    <t>QUOTA ASSEGNATA CPIA</t>
  </si>
  <si>
    <t>ORE DOCENZA</t>
  </si>
  <si>
    <t>ORE DOCENZA INTERNI</t>
  </si>
  <si>
    <t>ORE DOCENZA ESTERNI</t>
  </si>
  <si>
    <t>costo docenza interna</t>
  </si>
  <si>
    <t>costo docenza esterna</t>
  </si>
  <si>
    <t>totale quota assegnata per la docenza</t>
  </si>
  <si>
    <r>
      <t xml:space="preserve">CPIA MILANO SUD 3 ROZZANO </t>
    </r>
    <r>
      <rPr>
        <sz val="9"/>
        <color theme="1"/>
        <rFont val="Calibri"/>
        <family val="2"/>
        <scheme val="minor"/>
      </rPr>
      <t xml:space="preserve"> "MAESTRO ALBERTO MANZI"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</si>
</sst>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* #,##0.0_-;\-* #,##0.0_-;_-* \-??_-;_-@_-"/>
    <numFmt numFmtId="167" formatCode="[$€-410]\ #,##0.00;[Red]\-[$€-410]\ #,##0.00"/>
    <numFmt numFmtId="168" formatCode="#,##0.00\ [$€-410];[Red]\-#,##0.00\ [$€-410]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rgb="FF666666"/>
      <name val="Verdana"/>
      <family val="2"/>
    </font>
    <font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rgb="FF666666"/>
      <name val="Verdana"/>
      <family val="2"/>
    </font>
    <font>
      <b/>
      <sz val="8"/>
      <color indexed="8"/>
      <name val="Calibri"/>
      <family val="2"/>
    </font>
    <font>
      <b/>
      <sz val="8"/>
      <color theme="6" tint="-0.249977111117893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</font>
    <font>
      <sz val="10"/>
      <color rgb="FF000000"/>
      <name val="Calibri"/>
      <family val="2"/>
      <charset val="1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1" xfId="0" applyFill="1" applyBorder="1"/>
    <xf numFmtId="0" fontId="2" fillId="4" borderId="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right" wrapText="1"/>
    </xf>
    <xf numFmtId="0" fontId="0" fillId="6" borderId="1" xfId="0" applyFill="1" applyBorder="1"/>
    <xf numFmtId="165" fontId="6" fillId="2" borderId="1" xfId="1" applyNumberFormat="1" applyFont="1" applyFill="1" applyBorder="1" applyAlignment="1" applyProtection="1">
      <alignment horizontal="center" vertical="center" wrapText="1"/>
    </xf>
    <xf numFmtId="165" fontId="7" fillId="3" borderId="1" xfId="1" applyNumberFormat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center" wrapText="1"/>
    </xf>
    <xf numFmtId="49" fontId="0" fillId="7" borderId="1" xfId="0" applyNumberFormat="1" applyFill="1" applyBorder="1" applyAlignment="1">
      <alignment horizontal="right" wrapText="1"/>
    </xf>
    <xf numFmtId="0" fontId="0" fillId="7" borderId="1" xfId="0" applyFill="1" applyBorder="1" applyAlignment="1">
      <alignment wrapText="1"/>
    </xf>
    <xf numFmtId="164" fontId="9" fillId="0" borderId="1" xfId="1" applyFont="1" applyBorder="1"/>
    <xf numFmtId="43" fontId="10" fillId="8" borderId="1" xfId="0" applyNumberFormat="1" applyFont="1" applyFill="1" applyBorder="1"/>
    <xf numFmtId="0" fontId="0" fillId="7" borderId="1" xfId="0" applyFill="1" applyBorder="1" applyAlignment="1">
      <alignment horizontal="right" wrapText="1"/>
    </xf>
    <xf numFmtId="0" fontId="0" fillId="7" borderId="2" xfId="0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3" borderId="3" xfId="0" applyFill="1" applyBorder="1"/>
    <xf numFmtId="0" fontId="1" fillId="4" borderId="0" xfId="0" applyFont="1" applyFill="1" applyAlignment="1">
      <alignment horizontal="center" wrapText="1"/>
    </xf>
    <xf numFmtId="166" fontId="0" fillId="5" borderId="1" xfId="0" applyNumberFormat="1" applyFill="1" applyBorder="1"/>
    <xf numFmtId="164" fontId="1" fillId="4" borderId="1" xfId="1" applyFont="1" applyFill="1" applyBorder="1"/>
    <xf numFmtId="0" fontId="12" fillId="9" borderId="1" xfId="0" applyFont="1" applyFill="1" applyBorder="1" applyAlignment="1">
      <alignment horizontal="center" vertical="center"/>
    </xf>
    <xf numFmtId="164" fontId="0" fillId="0" borderId="0" xfId="1" applyFont="1"/>
    <xf numFmtId="164" fontId="12" fillId="9" borderId="1" xfId="1" applyFont="1" applyFill="1" applyBorder="1" applyAlignment="1">
      <alignment horizontal="center" vertical="center"/>
    </xf>
    <xf numFmtId="167" fontId="12" fillId="6" borderId="1" xfId="0" applyNumberFormat="1" applyFont="1" applyFill="1" applyBorder="1" applyAlignment="1">
      <alignment horizontal="center" vertical="center"/>
    </xf>
    <xf numFmtId="167" fontId="0" fillId="0" borderId="0" xfId="0" applyNumberFormat="1"/>
    <xf numFmtId="168" fontId="0" fillId="0" borderId="0" xfId="0" applyNumberFormat="1"/>
    <xf numFmtId="0" fontId="1" fillId="4" borderId="1" xfId="0" applyFont="1" applyFill="1" applyBorder="1" applyAlignment="1">
      <alignment horizontal="center" wrapText="1"/>
    </xf>
    <xf numFmtId="165" fontId="6" fillId="2" borderId="1" xfId="1" applyNumberFormat="1" applyFont="1" applyFill="1" applyBorder="1" applyAlignment="1" applyProtection="1">
      <alignment horizontal="left" vertical="center" wrapText="1"/>
    </xf>
    <xf numFmtId="0" fontId="0" fillId="7" borderId="1" xfId="0" applyFill="1" applyBorder="1" applyAlignment="1">
      <alignment horizontal="left" wrapText="1"/>
    </xf>
    <xf numFmtId="0" fontId="0" fillId="0" borderId="0" xfId="0" applyAlignment="1">
      <alignment horizontal="left"/>
    </xf>
    <xf numFmtId="166" fontId="0" fillId="0" borderId="0" xfId="0" applyNumberForma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N4" sqref="N4"/>
    </sheetView>
  </sheetViews>
  <sheetFormatPr defaultRowHeight="15" x14ac:dyDescent="0.25"/>
  <cols>
    <col min="1" max="1" width="46.42578125" customWidth="1"/>
    <col min="2" max="3" width="13.5703125" customWidth="1"/>
    <col min="4" max="5" width="15.85546875" customWidth="1"/>
    <col min="6" max="6" width="15.7109375" customWidth="1"/>
    <col min="7" max="7" width="7.5703125" customWidth="1"/>
    <col min="8" max="8" width="11.42578125" customWidth="1"/>
    <col min="9" max="9" width="10.28515625" customWidth="1"/>
    <col min="10" max="11" width="14.7109375" customWidth="1"/>
    <col min="12" max="12" width="9.28515625" customWidth="1"/>
  </cols>
  <sheetData>
    <row r="1" spans="1:12" ht="63.6" customHeight="1" x14ac:dyDescent="0.25">
      <c r="A1" s="20" t="s">
        <v>64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65</v>
      </c>
      <c r="G1" s="5"/>
      <c r="H1" s="2" t="s">
        <v>20</v>
      </c>
      <c r="I1" s="2" t="s">
        <v>21</v>
      </c>
      <c r="J1" s="2" t="s">
        <v>67</v>
      </c>
      <c r="K1" s="2" t="s">
        <v>66</v>
      </c>
      <c r="L1" s="2" t="s">
        <v>68</v>
      </c>
    </row>
    <row r="2" spans="1:12" ht="18.75" x14ac:dyDescent="0.3">
      <c r="A2" s="1"/>
      <c r="B2" s="8" t="s">
        <v>5</v>
      </c>
      <c r="C2" s="8"/>
      <c r="D2" s="8"/>
      <c r="E2" s="8"/>
      <c r="F2" s="8"/>
      <c r="G2" s="5"/>
      <c r="H2" s="2"/>
      <c r="I2" s="2"/>
      <c r="J2" s="2"/>
      <c r="K2" s="2"/>
      <c r="L2" s="2"/>
    </row>
    <row r="3" spans="1:12" ht="30" x14ac:dyDescent="0.25">
      <c r="A3" s="3" t="s">
        <v>8</v>
      </c>
      <c r="B3" s="4"/>
      <c r="C3" s="4"/>
      <c r="D3" s="4"/>
      <c r="E3" s="4"/>
      <c r="F3" s="4"/>
      <c r="G3" s="6"/>
      <c r="H3" s="7">
        <f>B3+D3+F3</f>
        <v>0</v>
      </c>
      <c r="I3" s="7">
        <f>C3+E3</f>
        <v>0</v>
      </c>
      <c r="J3" s="4"/>
      <c r="K3" s="4"/>
      <c r="L3" s="4"/>
    </row>
    <row r="4" spans="1:12" ht="30" x14ac:dyDescent="0.25">
      <c r="A4" s="3" t="s">
        <v>9</v>
      </c>
      <c r="B4" s="4"/>
      <c r="C4" s="4"/>
      <c r="D4" s="4"/>
      <c r="E4" s="4"/>
      <c r="F4" s="4"/>
      <c r="G4" s="6"/>
      <c r="H4" s="7">
        <f t="shared" ref="H4:H16" si="0">B4+D4+F4</f>
        <v>0</v>
      </c>
      <c r="I4" s="7">
        <f t="shared" ref="I4:I16" si="1">C4+E4</f>
        <v>0</v>
      </c>
      <c r="J4" s="4"/>
      <c r="K4" s="4"/>
      <c r="L4" s="4"/>
    </row>
    <row r="5" spans="1:12" ht="30" x14ac:dyDescent="0.25">
      <c r="A5" s="3" t="s">
        <v>10</v>
      </c>
      <c r="B5" s="4"/>
      <c r="C5" s="4"/>
      <c r="D5" s="4"/>
      <c r="E5" s="4"/>
      <c r="F5" s="4"/>
      <c r="G5" s="6"/>
      <c r="H5" s="7">
        <f t="shared" si="0"/>
        <v>0</v>
      </c>
      <c r="I5" s="7">
        <f t="shared" si="1"/>
        <v>0</v>
      </c>
      <c r="J5" s="4"/>
      <c r="K5" s="4"/>
      <c r="L5" s="4"/>
    </row>
    <row r="6" spans="1:12" ht="30" x14ac:dyDescent="0.25">
      <c r="A6" s="3" t="s">
        <v>11</v>
      </c>
      <c r="B6" s="4"/>
      <c r="C6" s="4"/>
      <c r="D6" s="4"/>
      <c r="E6" s="4"/>
      <c r="F6" s="4"/>
      <c r="G6" s="6"/>
      <c r="H6" s="7">
        <f t="shared" si="0"/>
        <v>0</v>
      </c>
      <c r="I6" s="7">
        <f t="shared" si="1"/>
        <v>0</v>
      </c>
      <c r="J6" s="4"/>
      <c r="K6" s="4"/>
      <c r="L6" s="4"/>
    </row>
    <row r="7" spans="1:12" ht="30" x14ac:dyDescent="0.25">
      <c r="A7" s="3" t="s">
        <v>12</v>
      </c>
      <c r="B7" s="4"/>
      <c r="C7" s="4"/>
      <c r="D7" s="4"/>
      <c r="E7" s="4"/>
      <c r="F7" s="4"/>
      <c r="G7" s="6"/>
      <c r="H7" s="7">
        <f t="shared" si="0"/>
        <v>0</v>
      </c>
      <c r="I7" s="7">
        <f t="shared" si="1"/>
        <v>0</v>
      </c>
      <c r="J7" s="4"/>
      <c r="K7" s="4"/>
      <c r="L7" s="4"/>
    </row>
    <row r="8" spans="1:12" ht="30" x14ac:dyDescent="0.25">
      <c r="A8" s="3" t="s">
        <v>7</v>
      </c>
      <c r="B8" s="4"/>
      <c r="C8" s="4"/>
      <c r="D8" s="4"/>
      <c r="E8" s="4"/>
      <c r="F8" s="4"/>
      <c r="G8" s="6"/>
      <c r="H8" s="7">
        <f t="shared" si="0"/>
        <v>0</v>
      </c>
      <c r="I8" s="7">
        <f t="shared" si="1"/>
        <v>0</v>
      </c>
      <c r="J8" s="4"/>
      <c r="K8" s="4"/>
      <c r="L8" s="4"/>
    </row>
    <row r="9" spans="1:12" x14ac:dyDescent="0.25">
      <c r="A9" s="9" t="s">
        <v>19</v>
      </c>
      <c r="B9" s="10"/>
      <c r="C9" s="10"/>
      <c r="D9" s="10"/>
      <c r="E9" s="10"/>
      <c r="F9" s="10"/>
      <c r="G9" s="6"/>
      <c r="H9" s="7">
        <f>B9+D9+F9</f>
        <v>0</v>
      </c>
      <c r="I9" s="7">
        <f t="shared" si="1"/>
        <v>0</v>
      </c>
      <c r="J9" s="4"/>
      <c r="K9" s="4"/>
      <c r="L9" s="4"/>
    </row>
    <row r="10" spans="1:12" x14ac:dyDescent="0.25">
      <c r="A10" s="3"/>
      <c r="B10" s="8" t="s">
        <v>6</v>
      </c>
      <c r="C10" s="8"/>
      <c r="D10" s="8"/>
      <c r="E10" s="8"/>
      <c r="F10" s="8"/>
      <c r="G10" s="6"/>
      <c r="H10" s="7"/>
      <c r="I10" s="7"/>
      <c r="J10" s="4"/>
      <c r="K10" s="4"/>
      <c r="L10" s="4"/>
    </row>
    <row r="11" spans="1:12" x14ac:dyDescent="0.25">
      <c r="A11" s="3" t="s">
        <v>13</v>
      </c>
      <c r="B11" s="4"/>
      <c r="C11" s="4"/>
      <c r="D11" s="4"/>
      <c r="E11" s="4"/>
      <c r="F11" s="4"/>
      <c r="G11" s="6"/>
      <c r="H11" s="7">
        <f t="shared" si="0"/>
        <v>0</v>
      </c>
      <c r="I11" s="7">
        <f t="shared" si="1"/>
        <v>0</v>
      </c>
      <c r="J11" s="4"/>
      <c r="K11" s="4"/>
      <c r="L11" s="4"/>
    </row>
    <row r="12" spans="1:12" ht="30" x14ac:dyDescent="0.25">
      <c r="A12" s="3" t="s">
        <v>14</v>
      </c>
      <c r="B12" s="4"/>
      <c r="C12" s="4"/>
      <c r="D12" s="4"/>
      <c r="E12" s="4"/>
      <c r="F12" s="4"/>
      <c r="G12" s="6"/>
      <c r="H12" s="7">
        <f t="shared" si="0"/>
        <v>0</v>
      </c>
      <c r="I12" s="7">
        <f t="shared" si="1"/>
        <v>0</v>
      </c>
      <c r="J12" s="4"/>
      <c r="K12" s="4"/>
      <c r="L12" s="4"/>
    </row>
    <row r="13" spans="1:12" x14ac:dyDescent="0.25">
      <c r="A13" s="3" t="s">
        <v>15</v>
      </c>
      <c r="B13" s="4"/>
      <c r="C13" s="4"/>
      <c r="D13" s="4"/>
      <c r="E13" s="4"/>
      <c r="F13" s="4"/>
      <c r="G13" s="6"/>
      <c r="H13" s="7">
        <f t="shared" si="0"/>
        <v>0</v>
      </c>
      <c r="I13" s="7">
        <f t="shared" si="1"/>
        <v>0</v>
      </c>
      <c r="J13" s="4"/>
      <c r="K13" s="4"/>
      <c r="L13" s="4"/>
    </row>
    <row r="14" spans="1:12" x14ac:dyDescent="0.25">
      <c r="A14" s="3" t="s">
        <v>16</v>
      </c>
      <c r="B14" s="4"/>
      <c r="C14" s="4"/>
      <c r="D14" s="4"/>
      <c r="E14" s="4"/>
      <c r="F14" s="4"/>
      <c r="G14" s="6"/>
      <c r="H14" s="7">
        <f t="shared" si="0"/>
        <v>0</v>
      </c>
      <c r="I14" s="7">
        <f t="shared" si="1"/>
        <v>0</v>
      </c>
      <c r="J14" s="4"/>
      <c r="K14" s="4"/>
      <c r="L14" s="4"/>
    </row>
    <row r="15" spans="1:12" x14ac:dyDescent="0.25">
      <c r="A15" s="3" t="s">
        <v>17</v>
      </c>
      <c r="B15" s="4"/>
      <c r="C15" s="4"/>
      <c r="D15" s="4"/>
      <c r="E15" s="4"/>
      <c r="F15" s="4"/>
      <c r="G15" s="6"/>
      <c r="H15" s="7">
        <f t="shared" si="0"/>
        <v>0</v>
      </c>
      <c r="I15" s="7">
        <f t="shared" si="1"/>
        <v>0</v>
      </c>
      <c r="J15" s="4"/>
      <c r="K15" s="4"/>
      <c r="L15" s="4"/>
    </row>
    <row r="16" spans="1:12" x14ac:dyDescent="0.25">
      <c r="A16" s="3" t="s">
        <v>18</v>
      </c>
      <c r="B16" s="4"/>
      <c r="C16" s="4"/>
      <c r="D16" s="4"/>
      <c r="E16" s="4"/>
      <c r="F16" s="4"/>
      <c r="G16" s="6"/>
      <c r="H16" s="7">
        <f t="shared" si="0"/>
        <v>0</v>
      </c>
      <c r="I16" s="7">
        <f t="shared" si="1"/>
        <v>0</v>
      </c>
      <c r="J16" s="4"/>
      <c r="K16" s="4"/>
      <c r="L16" s="4"/>
    </row>
    <row r="17" spans="1:12" x14ac:dyDescent="0.25">
      <c r="A17" s="3" t="s">
        <v>0</v>
      </c>
      <c r="B17" s="4"/>
      <c r="C17" s="4"/>
      <c r="D17" s="4"/>
      <c r="E17" s="4"/>
      <c r="F17" s="4"/>
      <c r="H17" s="7">
        <f>B17+D17+F17</f>
        <v>0</v>
      </c>
      <c r="I17" s="7">
        <f>C17+E17</f>
        <v>0</v>
      </c>
      <c r="J17" s="4"/>
      <c r="K17" s="4"/>
      <c r="L17" s="4"/>
    </row>
    <row r="18" spans="1:12" x14ac:dyDescent="0.25">
      <c r="A18" s="9" t="s">
        <v>19</v>
      </c>
      <c r="B18" s="10"/>
      <c r="C18" s="10"/>
      <c r="D18" s="10"/>
      <c r="E18" s="10"/>
      <c r="F18" s="10"/>
      <c r="H18" s="21">
        <f>SUM(H11:H17)</f>
        <v>0</v>
      </c>
      <c r="I18" s="21">
        <f>SUM(I11:I17)</f>
        <v>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H10" sqref="H10"/>
    </sheetView>
  </sheetViews>
  <sheetFormatPr defaultRowHeight="15" x14ac:dyDescent="0.25"/>
  <cols>
    <col min="1" max="1" width="12.140625" customWidth="1"/>
    <col min="2" max="2" width="43.28515625" customWidth="1"/>
    <col min="3" max="3" width="13.140625" customWidth="1"/>
    <col min="4" max="4" width="21.7109375" customWidth="1"/>
  </cols>
  <sheetData>
    <row r="1" spans="1:4" ht="22.5" x14ac:dyDescent="0.25">
      <c r="A1" s="11" t="s">
        <v>22</v>
      </c>
      <c r="B1" s="11" t="s">
        <v>23</v>
      </c>
      <c r="C1" s="12" t="s">
        <v>24</v>
      </c>
      <c r="D1" s="13" t="s">
        <v>25</v>
      </c>
    </row>
    <row r="2" spans="1:4" ht="15.75" x14ac:dyDescent="0.25">
      <c r="A2" s="14" t="s">
        <v>26</v>
      </c>
      <c r="B2" s="15" t="s">
        <v>27</v>
      </c>
      <c r="C2" s="16">
        <v>4800</v>
      </c>
      <c r="D2" s="17">
        <v>3040</v>
      </c>
    </row>
    <row r="3" spans="1:4" ht="15.75" x14ac:dyDescent="0.25">
      <c r="A3" s="14" t="s">
        <v>28</v>
      </c>
      <c r="B3" s="15" t="s">
        <v>29</v>
      </c>
      <c r="C3" s="16">
        <v>3234</v>
      </c>
      <c r="D3" s="17">
        <v>2347</v>
      </c>
    </row>
    <row r="4" spans="1:4" ht="15.75" x14ac:dyDescent="0.25">
      <c r="A4" s="14" t="s">
        <v>30</v>
      </c>
      <c r="B4" s="15" t="s">
        <v>31</v>
      </c>
      <c r="C4" s="16">
        <v>2160</v>
      </c>
      <c r="D4" s="17">
        <v>1975.7</v>
      </c>
    </row>
    <row r="5" spans="1:4" ht="15.75" x14ac:dyDescent="0.25">
      <c r="A5" s="14" t="s">
        <v>32</v>
      </c>
      <c r="B5" s="15" t="s">
        <v>33</v>
      </c>
      <c r="C5" s="16">
        <v>1902</v>
      </c>
      <c r="D5" s="17">
        <v>1595</v>
      </c>
    </row>
    <row r="6" spans="1:4" ht="15.75" x14ac:dyDescent="0.25">
      <c r="A6" s="14" t="s">
        <v>34</v>
      </c>
      <c r="B6" s="15" t="s">
        <v>35</v>
      </c>
      <c r="C6" s="16">
        <v>5340</v>
      </c>
      <c r="D6" s="17">
        <v>4617</v>
      </c>
    </row>
    <row r="7" spans="1:4" ht="15.75" x14ac:dyDescent="0.25">
      <c r="A7" s="14" t="s">
        <v>36</v>
      </c>
      <c r="B7" s="15" t="s">
        <v>37</v>
      </c>
      <c r="C7" s="16">
        <v>5180</v>
      </c>
      <c r="D7" s="17">
        <v>4565</v>
      </c>
    </row>
    <row r="8" spans="1:4" ht="15.75" x14ac:dyDescent="0.25">
      <c r="A8" s="14" t="s">
        <v>38</v>
      </c>
      <c r="B8" s="15" t="s">
        <v>39</v>
      </c>
      <c r="C8" s="16">
        <v>5060</v>
      </c>
      <c r="D8" s="17">
        <v>3439.5</v>
      </c>
    </row>
    <row r="9" spans="1:4" ht="15.75" x14ac:dyDescent="0.25">
      <c r="A9" s="14" t="s">
        <v>40</v>
      </c>
      <c r="B9" s="15" t="s">
        <v>41</v>
      </c>
      <c r="C9" s="16">
        <v>5200</v>
      </c>
      <c r="D9" s="17">
        <v>4370</v>
      </c>
    </row>
    <row r="10" spans="1:4" ht="15.75" x14ac:dyDescent="0.25">
      <c r="A10" s="14" t="s">
        <v>42</v>
      </c>
      <c r="B10" s="15" t="s">
        <v>43</v>
      </c>
      <c r="C10" s="16">
        <v>5094</v>
      </c>
      <c r="D10" s="17">
        <v>4398</v>
      </c>
    </row>
    <row r="11" spans="1:4" ht="15.75" x14ac:dyDescent="0.25">
      <c r="A11" s="18" t="s">
        <v>44</v>
      </c>
      <c r="B11" s="15" t="s">
        <v>45</v>
      </c>
      <c r="C11" s="16">
        <v>6305</v>
      </c>
      <c r="D11" s="17">
        <v>6305</v>
      </c>
    </row>
    <row r="12" spans="1:4" ht="15.75" x14ac:dyDescent="0.25">
      <c r="A12" s="14" t="s">
        <v>46</v>
      </c>
      <c r="B12" s="19" t="s">
        <v>47</v>
      </c>
      <c r="C12" s="16">
        <v>3060</v>
      </c>
      <c r="D12" s="17">
        <v>2700.5</v>
      </c>
    </row>
    <row r="13" spans="1:4" ht="30" x14ac:dyDescent="0.25">
      <c r="A13" s="14" t="s">
        <v>48</v>
      </c>
      <c r="B13" s="15" t="s">
        <v>49</v>
      </c>
      <c r="C13" s="16">
        <v>4088</v>
      </c>
      <c r="D13" s="17">
        <v>3525.5699999999997</v>
      </c>
    </row>
    <row r="14" spans="1:4" ht="15.75" x14ac:dyDescent="0.25">
      <c r="A14" s="14" t="s">
        <v>50</v>
      </c>
      <c r="B14" s="15" t="s">
        <v>51</v>
      </c>
      <c r="C14" s="16">
        <v>1640</v>
      </c>
      <c r="D14" s="17">
        <v>1640</v>
      </c>
    </row>
    <row r="15" spans="1:4" ht="15.75" x14ac:dyDescent="0.25">
      <c r="A15" s="14" t="s">
        <v>52</v>
      </c>
      <c r="B15" s="15" t="s">
        <v>53</v>
      </c>
      <c r="C15" s="16">
        <v>8610</v>
      </c>
      <c r="D15" s="17">
        <v>7319.28</v>
      </c>
    </row>
    <row r="16" spans="1:4" ht="15.75" x14ac:dyDescent="0.25">
      <c r="A16" s="14" t="s">
        <v>54</v>
      </c>
      <c r="B16" s="15" t="s">
        <v>55</v>
      </c>
      <c r="C16" s="16">
        <v>5740</v>
      </c>
      <c r="D16" s="17">
        <v>4360.5</v>
      </c>
    </row>
    <row r="17" spans="1:4" ht="15.75" x14ac:dyDescent="0.25">
      <c r="A17" s="14" t="s">
        <v>56</v>
      </c>
      <c r="B17" s="15" t="s">
        <v>57</v>
      </c>
      <c r="C17" s="16">
        <v>6081</v>
      </c>
      <c r="D17" s="17">
        <v>5585.5</v>
      </c>
    </row>
    <row r="18" spans="1:4" ht="15.75" x14ac:dyDescent="0.25">
      <c r="A18" s="14" t="s">
        <v>58</v>
      </c>
      <c r="B18" s="15" t="s">
        <v>59</v>
      </c>
      <c r="C18" s="16">
        <v>2954</v>
      </c>
      <c r="D18" s="17">
        <v>2533.5</v>
      </c>
    </row>
    <row r="19" spans="1:4" ht="15.75" x14ac:dyDescent="0.25">
      <c r="A19" s="14" t="s">
        <v>60</v>
      </c>
      <c r="B19" s="15" t="s">
        <v>61</v>
      </c>
      <c r="C19" s="16">
        <v>4906</v>
      </c>
      <c r="D19" s="17">
        <v>4906</v>
      </c>
    </row>
    <row r="20" spans="1:4" ht="15.75" x14ac:dyDescent="0.25">
      <c r="A20" s="14" t="s">
        <v>62</v>
      </c>
      <c r="B20" s="15" t="s">
        <v>63</v>
      </c>
      <c r="C20" s="16">
        <v>2390</v>
      </c>
      <c r="D20" s="17">
        <v>1707.5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tabSelected="1" workbookViewId="0">
      <selection activeCell="J3" sqref="J3"/>
    </sheetView>
  </sheetViews>
  <sheetFormatPr defaultRowHeight="15" x14ac:dyDescent="0.25"/>
  <cols>
    <col min="1" max="1" width="45.5703125" style="34" customWidth="1"/>
    <col min="2" max="2" width="13.28515625" customWidth="1"/>
    <col min="3" max="3" width="19" customWidth="1"/>
    <col min="4" max="4" width="17.5703125" customWidth="1"/>
    <col min="5" max="7" width="19" customWidth="1"/>
    <col min="8" max="8" width="14.28515625" customWidth="1"/>
  </cols>
  <sheetData>
    <row r="2" spans="1:8" ht="93.75" x14ac:dyDescent="0.3">
      <c r="A2" s="32" t="s">
        <v>23</v>
      </c>
      <c r="B2" s="11" t="s">
        <v>69</v>
      </c>
      <c r="C2" s="22" t="s">
        <v>70</v>
      </c>
      <c r="D2" s="22" t="s">
        <v>71</v>
      </c>
      <c r="E2" s="22" t="s">
        <v>72</v>
      </c>
      <c r="F2" s="22" t="s">
        <v>73</v>
      </c>
      <c r="G2" s="22" t="s">
        <v>74</v>
      </c>
      <c r="H2" s="31" t="s">
        <v>75</v>
      </c>
    </row>
    <row r="3" spans="1:8" ht="18.75" x14ac:dyDescent="0.3">
      <c r="A3" s="33" t="s">
        <v>27</v>
      </c>
      <c r="B3" s="23">
        <v>240680</v>
      </c>
      <c r="C3" s="24">
        <v>4800</v>
      </c>
      <c r="D3" s="25">
        <v>1920</v>
      </c>
      <c r="E3" s="25">
        <v>2880</v>
      </c>
      <c r="F3" s="27">
        <f>D3*46.46</f>
        <v>89203.199999999997</v>
      </c>
      <c r="G3" s="27">
        <f>E3*37.98</f>
        <v>109382.39999999999</v>
      </c>
      <c r="H3" s="28">
        <f>SUM(F3:G3)</f>
        <v>198585.59999999998</v>
      </c>
    </row>
    <row r="4" spans="1:8" ht="18.75" x14ac:dyDescent="0.3">
      <c r="A4" s="33" t="s">
        <v>29</v>
      </c>
      <c r="B4" s="23">
        <v>170720</v>
      </c>
      <c r="C4" s="24">
        <v>3234</v>
      </c>
      <c r="D4" s="25">
        <v>2122</v>
      </c>
      <c r="E4" s="25">
        <v>1112</v>
      </c>
      <c r="F4" s="27">
        <f t="shared" ref="F4:F21" si="0">D4*46.46</f>
        <v>98588.12</v>
      </c>
      <c r="G4" s="27">
        <f t="shared" ref="G4:G21" si="1">E4*37.98</f>
        <v>42233.759999999995</v>
      </c>
      <c r="H4" s="28">
        <f t="shared" ref="H4:H21" si="2">SUM(F4:G4)</f>
        <v>140821.88</v>
      </c>
    </row>
    <row r="5" spans="1:8" ht="18.75" x14ac:dyDescent="0.3">
      <c r="A5" s="33" t="s">
        <v>31</v>
      </c>
      <c r="B5" s="23">
        <v>117480</v>
      </c>
      <c r="C5" s="24">
        <v>2160</v>
      </c>
      <c r="D5" s="25">
        <v>1760</v>
      </c>
      <c r="E5" s="25">
        <v>400</v>
      </c>
      <c r="F5" s="27">
        <f t="shared" si="0"/>
        <v>81769.600000000006</v>
      </c>
      <c r="G5" s="27">
        <f t="shared" si="1"/>
        <v>15191.999999999998</v>
      </c>
      <c r="H5" s="28">
        <f t="shared" si="2"/>
        <v>96961.600000000006</v>
      </c>
    </row>
    <row r="6" spans="1:8" ht="18.75" x14ac:dyDescent="0.3">
      <c r="A6" s="33" t="s">
        <v>33</v>
      </c>
      <c r="B6" s="23">
        <v>99880</v>
      </c>
      <c r="C6" s="24">
        <v>1902</v>
      </c>
      <c r="D6" s="25">
        <v>1200</v>
      </c>
      <c r="E6" s="25">
        <v>702</v>
      </c>
      <c r="F6" s="27">
        <f t="shared" si="0"/>
        <v>55752</v>
      </c>
      <c r="G6" s="27">
        <f t="shared" si="1"/>
        <v>26661.96</v>
      </c>
      <c r="H6" s="28">
        <f t="shared" si="2"/>
        <v>82413.959999999992</v>
      </c>
    </row>
    <row r="7" spans="1:8" ht="18.75" x14ac:dyDescent="0.3">
      <c r="A7" s="33" t="s">
        <v>35</v>
      </c>
      <c r="B7" s="23">
        <v>281600</v>
      </c>
      <c r="C7" s="24">
        <v>5340</v>
      </c>
      <c r="D7" s="25">
        <v>3471</v>
      </c>
      <c r="E7" s="25">
        <v>1869</v>
      </c>
      <c r="F7" s="27">
        <f t="shared" si="0"/>
        <v>161262.66</v>
      </c>
      <c r="G7" s="27">
        <f t="shared" si="1"/>
        <v>70984.62</v>
      </c>
      <c r="H7" s="28">
        <f t="shared" si="2"/>
        <v>232247.28</v>
      </c>
    </row>
    <row r="8" spans="1:8" ht="18.75" x14ac:dyDescent="0.3">
      <c r="A8" s="33" t="s">
        <v>37</v>
      </c>
      <c r="B8" s="23">
        <v>271480</v>
      </c>
      <c r="C8" s="24">
        <v>5180</v>
      </c>
      <c r="D8" s="25">
        <v>3215</v>
      </c>
      <c r="E8" s="25">
        <v>1965</v>
      </c>
      <c r="F8" s="27">
        <f t="shared" si="0"/>
        <v>149368.9</v>
      </c>
      <c r="G8" s="27">
        <f t="shared" si="1"/>
        <v>74630.7</v>
      </c>
      <c r="H8" s="28">
        <f t="shared" si="2"/>
        <v>223999.59999999998</v>
      </c>
    </row>
    <row r="9" spans="1:8" ht="18.75" x14ac:dyDescent="0.3">
      <c r="A9" s="33" t="s">
        <v>39</v>
      </c>
      <c r="B9" s="23">
        <v>264440</v>
      </c>
      <c r="C9" s="24">
        <v>5060</v>
      </c>
      <c r="D9" s="25">
        <v>3080</v>
      </c>
      <c r="E9" s="25">
        <v>1980</v>
      </c>
      <c r="F9" s="27">
        <f t="shared" si="0"/>
        <v>143096.79999999999</v>
      </c>
      <c r="G9" s="27">
        <f t="shared" si="1"/>
        <v>75200.399999999994</v>
      </c>
      <c r="H9" s="28">
        <f t="shared" si="2"/>
        <v>218297.19999999998</v>
      </c>
    </row>
    <row r="10" spans="1:8" ht="18.75" x14ac:dyDescent="0.3">
      <c r="A10" s="33" t="s">
        <v>41</v>
      </c>
      <c r="B10" s="23">
        <v>269720</v>
      </c>
      <c r="C10" s="24">
        <v>5200</v>
      </c>
      <c r="D10" s="25">
        <v>2960</v>
      </c>
      <c r="E10" s="25">
        <v>2240</v>
      </c>
      <c r="F10" s="27">
        <f t="shared" si="0"/>
        <v>137521.60000000001</v>
      </c>
      <c r="G10" s="27">
        <f t="shared" si="1"/>
        <v>85075.199999999997</v>
      </c>
      <c r="H10" s="28">
        <f t="shared" si="2"/>
        <v>222596.8</v>
      </c>
    </row>
    <row r="11" spans="1:8" ht="18.75" x14ac:dyDescent="0.3">
      <c r="A11" s="33" t="s">
        <v>43</v>
      </c>
      <c r="B11" s="23">
        <v>268840</v>
      </c>
      <c r="C11" s="24">
        <v>5094</v>
      </c>
      <c r="D11" s="25">
        <v>3340</v>
      </c>
      <c r="E11" s="25">
        <v>1754</v>
      </c>
      <c r="F11" s="27">
        <f t="shared" si="0"/>
        <v>155176.4</v>
      </c>
      <c r="G11" s="27">
        <f t="shared" si="1"/>
        <v>66616.92</v>
      </c>
      <c r="H11" s="28">
        <f t="shared" si="2"/>
        <v>221793.32</v>
      </c>
    </row>
    <row r="12" spans="1:8" ht="18.75" x14ac:dyDescent="0.3">
      <c r="A12" s="33" t="s">
        <v>45</v>
      </c>
      <c r="B12" s="23">
        <v>322520</v>
      </c>
      <c r="C12" s="24">
        <v>6305</v>
      </c>
      <c r="D12" s="25">
        <v>3140</v>
      </c>
      <c r="E12" s="25">
        <v>3165</v>
      </c>
      <c r="F12" s="27">
        <f t="shared" si="0"/>
        <v>145884.4</v>
      </c>
      <c r="G12" s="27">
        <f t="shared" si="1"/>
        <v>120206.7</v>
      </c>
      <c r="H12" s="28">
        <f t="shared" si="2"/>
        <v>266091.09999999998</v>
      </c>
    </row>
    <row r="13" spans="1:8" ht="18.75" x14ac:dyDescent="0.3">
      <c r="A13" s="19" t="s">
        <v>47</v>
      </c>
      <c r="B13" s="23">
        <v>155320</v>
      </c>
      <c r="C13" s="24">
        <v>3060</v>
      </c>
      <c r="D13" s="25">
        <v>1380</v>
      </c>
      <c r="E13" s="25">
        <v>1680</v>
      </c>
      <c r="F13" s="27">
        <f t="shared" si="0"/>
        <v>64114.8</v>
      </c>
      <c r="G13" s="27">
        <f t="shared" si="1"/>
        <v>63806.399999999994</v>
      </c>
      <c r="H13" s="28">
        <f t="shared" si="2"/>
        <v>127921.2</v>
      </c>
    </row>
    <row r="14" spans="1:8" ht="28.5" x14ac:dyDescent="0.3">
      <c r="A14" s="33" t="s">
        <v>76</v>
      </c>
      <c r="B14" s="23">
        <v>213840</v>
      </c>
      <c r="C14" s="24">
        <v>4088</v>
      </c>
      <c r="D14" s="25">
        <v>2453</v>
      </c>
      <c r="E14" s="25">
        <v>1635</v>
      </c>
      <c r="F14" s="27">
        <f t="shared" si="0"/>
        <v>113966.38</v>
      </c>
      <c r="G14" s="27">
        <f t="shared" si="1"/>
        <v>62097.299999999996</v>
      </c>
      <c r="H14" s="28">
        <f t="shared" si="2"/>
        <v>176063.68</v>
      </c>
    </row>
    <row r="15" spans="1:8" ht="18.75" x14ac:dyDescent="0.3">
      <c r="A15" s="33" t="s">
        <v>51</v>
      </c>
      <c r="B15" s="23">
        <v>88440</v>
      </c>
      <c r="C15" s="24">
        <v>1640</v>
      </c>
      <c r="D15" s="25">
        <v>1260</v>
      </c>
      <c r="E15" s="25">
        <v>380</v>
      </c>
      <c r="F15" s="27">
        <f t="shared" si="0"/>
        <v>58539.6</v>
      </c>
      <c r="G15" s="27">
        <f t="shared" si="1"/>
        <v>14432.4</v>
      </c>
      <c r="H15" s="28">
        <f t="shared" si="2"/>
        <v>72972</v>
      </c>
    </row>
    <row r="16" spans="1:8" ht="18.75" x14ac:dyDescent="0.3">
      <c r="A16" s="33" t="s">
        <v>53</v>
      </c>
      <c r="B16" s="23">
        <v>456280</v>
      </c>
      <c r="C16" s="24">
        <v>8610</v>
      </c>
      <c r="D16" s="25">
        <v>5830</v>
      </c>
      <c r="E16" s="25">
        <v>2780</v>
      </c>
      <c r="F16" s="27">
        <f t="shared" si="0"/>
        <v>270861.8</v>
      </c>
      <c r="G16" s="27">
        <f t="shared" si="1"/>
        <v>105584.4</v>
      </c>
      <c r="H16" s="28">
        <f t="shared" si="2"/>
        <v>376446.19999999995</v>
      </c>
    </row>
    <row r="17" spans="1:9" ht="18.75" x14ac:dyDescent="0.3">
      <c r="A17" s="33" t="s">
        <v>55</v>
      </c>
      <c r="B17" s="23">
        <v>316360</v>
      </c>
      <c r="C17" s="24">
        <v>5740</v>
      </c>
      <c r="D17" s="25">
        <v>5080</v>
      </c>
      <c r="E17" s="25">
        <v>660</v>
      </c>
      <c r="F17" s="27">
        <f t="shared" si="0"/>
        <v>236016.80000000002</v>
      </c>
      <c r="G17" s="27">
        <f t="shared" si="1"/>
        <v>25066.799999999999</v>
      </c>
      <c r="H17" s="28">
        <f t="shared" si="2"/>
        <v>261083.6</v>
      </c>
    </row>
    <row r="18" spans="1:9" ht="18.75" x14ac:dyDescent="0.3">
      <c r="A18" s="33" t="s">
        <v>57</v>
      </c>
      <c r="B18" s="23">
        <v>328240</v>
      </c>
      <c r="C18" s="24">
        <v>6081</v>
      </c>
      <c r="D18" s="25">
        <v>4700</v>
      </c>
      <c r="E18" s="25">
        <v>1381</v>
      </c>
      <c r="F18" s="27">
        <f t="shared" si="0"/>
        <v>218362</v>
      </c>
      <c r="G18" s="27">
        <f t="shared" si="1"/>
        <v>52450.38</v>
      </c>
      <c r="H18" s="28">
        <f t="shared" si="2"/>
        <v>270812.38</v>
      </c>
    </row>
    <row r="19" spans="1:9" ht="18.75" x14ac:dyDescent="0.3">
      <c r="A19" s="33" t="s">
        <v>59</v>
      </c>
      <c r="B19" s="23">
        <v>163240</v>
      </c>
      <c r="C19" s="24">
        <v>2954</v>
      </c>
      <c r="D19" s="25">
        <v>2654</v>
      </c>
      <c r="E19" s="25">
        <v>300</v>
      </c>
      <c r="F19" s="27">
        <f t="shared" si="0"/>
        <v>123304.84</v>
      </c>
      <c r="G19" s="27">
        <f t="shared" si="1"/>
        <v>11393.999999999998</v>
      </c>
      <c r="H19" s="28">
        <f t="shared" si="2"/>
        <v>134698.84</v>
      </c>
    </row>
    <row r="20" spans="1:9" ht="18.75" x14ac:dyDescent="0.3">
      <c r="A20" s="33" t="s">
        <v>61</v>
      </c>
      <c r="B20" s="23">
        <v>246400</v>
      </c>
      <c r="C20" s="24">
        <v>4906</v>
      </c>
      <c r="D20" s="25">
        <v>2000</v>
      </c>
      <c r="E20" s="25">
        <v>2906</v>
      </c>
      <c r="F20" s="27">
        <f t="shared" si="0"/>
        <v>92920</v>
      </c>
      <c r="G20" s="27">
        <f t="shared" si="1"/>
        <v>110369.87999999999</v>
      </c>
      <c r="H20" s="28">
        <f t="shared" si="2"/>
        <v>203289.88</v>
      </c>
    </row>
    <row r="21" spans="1:9" ht="18.75" x14ac:dyDescent="0.3">
      <c r="A21" s="33" t="s">
        <v>63</v>
      </c>
      <c r="B21" s="23">
        <v>124520</v>
      </c>
      <c r="C21" s="24">
        <v>2390</v>
      </c>
      <c r="D21" s="25">
        <v>1410</v>
      </c>
      <c r="E21" s="25">
        <v>980</v>
      </c>
      <c r="F21" s="27">
        <f t="shared" si="0"/>
        <v>65508.6</v>
      </c>
      <c r="G21" s="27">
        <f t="shared" si="1"/>
        <v>37220.399999999994</v>
      </c>
      <c r="H21" s="28">
        <f t="shared" si="2"/>
        <v>102729</v>
      </c>
    </row>
    <row r="22" spans="1:9" x14ac:dyDescent="0.25">
      <c r="B22" s="35">
        <f>SUM(B3:B21)</f>
        <v>4400000</v>
      </c>
      <c r="C22" s="26">
        <f>SUM(C3:C21)</f>
        <v>83744</v>
      </c>
      <c r="D22" s="26">
        <f t="shared" ref="D22:E22" si="3">SUM(D3:D21)</f>
        <v>52975</v>
      </c>
      <c r="E22" s="26">
        <f t="shared" si="3"/>
        <v>30769</v>
      </c>
      <c r="F22" s="26"/>
      <c r="G22" s="26"/>
      <c r="H22" s="29">
        <f>SUM(H3:H21)</f>
        <v>3629825.1199999996</v>
      </c>
    </row>
    <row r="24" spans="1:9" x14ac:dyDescent="0.25">
      <c r="I24" s="3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scheda riprogrammazione</vt:lpstr>
      <vt:lpstr>totale ore da riprogrammare</vt:lpstr>
      <vt:lpstr>finanziamento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Tiziana Di Lascio</dc:creator>
  <cp:lastModifiedBy>PC-LENOVO</cp:lastModifiedBy>
  <dcterms:created xsi:type="dcterms:W3CDTF">2021-05-06T08:21:45Z</dcterms:created>
  <dcterms:modified xsi:type="dcterms:W3CDTF">2021-05-07T10:28:24Z</dcterms:modified>
</cp:coreProperties>
</file>